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200116CFAR_OTROS/TOTTO/"/>
    </mc:Choice>
  </mc:AlternateContent>
  <xr:revisionPtr revIDLastSave="759" documentId="11_1E52F97D6B9D3F93BD5874584143513859D492AA" xr6:coauthVersionLast="47" xr6:coauthVersionMax="47" xr10:uidLastSave="{59D2BA2D-4694-447C-8F66-0FCEF09C7695}"/>
  <bookViews>
    <workbookView xWindow="-28920" yWindow="-120" windowWidth="29040" windowHeight="15840" xr2:uid="{00000000-000D-0000-FFFF-FFFF00000000}"/>
  </bookViews>
  <sheets>
    <sheet name="TOT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G11" i="1"/>
  <c r="H10" i="1" l="1"/>
  <c r="I10" i="1" s="1"/>
  <c r="H9" i="1"/>
  <c r="I9" i="1" s="1"/>
  <c r="J9" i="1" s="1"/>
  <c r="H8" i="1"/>
  <c r="I8" i="1" s="1"/>
  <c r="J8" i="1" s="1"/>
  <c r="H7" i="1"/>
  <c r="I7" i="1" s="1"/>
  <c r="J7" i="1" s="1"/>
  <c r="H6" i="1"/>
  <c r="I6" i="1" s="1"/>
  <c r="J6" i="1" s="1"/>
  <c r="H5" i="1"/>
  <c r="I5" i="1" s="1"/>
  <c r="J5" i="1" s="1"/>
  <c r="J10" i="1" l="1"/>
  <c r="H3" i="1"/>
  <c r="I3" i="1" s="1"/>
  <c r="J3" i="1" s="1"/>
  <c r="H4" i="1"/>
  <c r="I4" i="1" s="1"/>
  <c r="J4" i="1" s="1"/>
  <c r="H2" i="1"/>
  <c r="H11" i="1" l="1"/>
  <c r="I2" i="1"/>
  <c r="I11" i="1" s="1"/>
  <c r="J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<sst xmlns="http://schemas.openxmlformats.org/spreadsheetml/2006/main" count="58" uniqueCount="44">
  <si>
    <t>N°</t>
  </si>
  <si>
    <t>ARTICULO</t>
  </si>
  <si>
    <t>CANTIDAD</t>
  </si>
  <si>
    <t>FOTO</t>
  </si>
  <si>
    <t>PRECIO</t>
  </si>
  <si>
    <t>IVA</t>
  </si>
  <si>
    <t>TOTAL</t>
  </si>
  <si>
    <t>COLOR</t>
  </si>
  <si>
    <t>NEGRO</t>
  </si>
  <si>
    <t>REFERENCIA</t>
  </si>
  <si>
    <t>TRABAJADOR</t>
  </si>
  <si>
    <t>MORRAL ADELAIDE 3 2.0</t>
  </si>
  <si>
    <t>STEFANI VERGARA</t>
  </si>
  <si>
    <t>SUB TOTAL</t>
  </si>
  <si>
    <t>MORRAL BUNKER PACK 4.0</t>
  </si>
  <si>
    <t>CENTRO DE COSTO</t>
  </si>
  <si>
    <t>CO_1694 Finance &amp; IT</t>
  </si>
  <si>
    <t>CO_1693 Warehouse &amp; Logistic</t>
  </si>
  <si>
    <t>MULTIUSO CURVIGRAFO</t>
  </si>
  <si>
    <t>AC52IND006-2326Z-N01</t>
  </si>
  <si>
    <t>MARIA A CASTELLANO</t>
  </si>
  <si>
    <t>JISELA VARGAS</t>
  </si>
  <si>
    <t>BOTELLON KAFEYR</t>
  </si>
  <si>
    <t>AC63IND187-2220Z-N01</t>
  </si>
  <si>
    <t>MA04IND921-23200-N01</t>
  </si>
  <si>
    <t>MORRAL ESSENT</t>
  </si>
  <si>
    <t>VALENTINA BARRIOS</t>
  </si>
  <si>
    <t>MA04IND916-23100-N01</t>
  </si>
  <si>
    <t>MORRAL BYSSEL</t>
  </si>
  <si>
    <t>KEVIN MURILLO</t>
  </si>
  <si>
    <t>MORRAL ADELAIDE 1 2,0</t>
  </si>
  <si>
    <t>ET17RAY003-2220-N01L</t>
  </si>
  <si>
    <t>MALETA VIAJE 360 RAYATTA L</t>
  </si>
  <si>
    <t>MA04IND633-2310G-N01</t>
  </si>
  <si>
    <t>ANDRES SANCHEZ</t>
  </si>
  <si>
    <t>P12 DECO ROSE</t>
  </si>
  <si>
    <t>MA04ADE003-23200-P12</t>
  </si>
  <si>
    <t>CO_1670 Corporate Sales</t>
  </si>
  <si>
    <t>MA02ADE001-23200-N01</t>
  </si>
  <si>
    <t>Reloj Inteligente Alykas</t>
  </si>
  <si>
    <t>AZUL</t>
  </si>
  <si>
    <t>AC58IND174-2120Z-Z4N</t>
  </si>
  <si>
    <t>CO_1612 Carbones del Cerrejon</t>
  </si>
  <si>
    <t>CO_1642 Ecuador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</si>
</sst>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2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0" fontId="2" fillId="0" borderId="0" xfId="0" applyFont="1"/>
    <xf numFmtId="42" fontId="2" fillId="0" borderId="0" xfId="0" applyNumberFormat="1" applyFont="1"/>
    <xf numFmtId="42" fontId="2" fillId="2" borderId="0" xfId="0" applyNumberFormat="1" applyFont="1" applyFill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2" fontId="0" fillId="3" borderId="1" xfId="1" applyFont="1" applyFill="1" applyBorder="1" applyAlignment="1">
      <alignment horizontal="center" vertical="center"/>
    </xf>
    <xf numFmtId="42" fontId="0" fillId="0" borderId="0" xfId="0" applyNumberFormat="1"/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584201</xdr:colOff>
      <xdr:row>1</xdr:row>
      <xdr:rowOff>107951</xdr:rowOff>
    </xdr:from>
    <xdr:to>
      <xdr:col>5</xdr:col>
      <xdr:colOff>1358900</xdr:colOff>
      <xdr:row>1</xdr:row>
      <xdr:rowOff>1134570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EFECAC9E-7B41-063F-9CFF-C1F407A57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1" y="292101"/>
          <a:ext cx="781049" cy="1026619"/>
        </a:xfrm>
        <a:prstGeom prst="rect">
          <a:avLst/>
        </a:prstGeom>
      </xdr:spPr>
    </xdr:pic>
    <xdr:clientData/>
  </xdr:twoCellAnchor>
  <xdr:twoCellAnchor editAs="oneCell">
    <xdr:from>
      <xdr:col>5</xdr:col>
      <xdr:colOff>542926</xdr:colOff>
      <xdr:row>3</xdr:row>
      <xdr:rowOff>104776</xdr:rowOff>
    </xdr:from>
    <xdr:to>
      <xdr:col>5</xdr:col>
      <xdr:colOff>1282701</xdr:colOff>
      <xdr:row>3</xdr:row>
      <xdr:rowOff>1141065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4A560D0C-71A3-EA29-61F5-CB94C54BE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3426" y="4086226"/>
          <a:ext cx="742950" cy="1036289"/>
        </a:xfrm>
        <a:prstGeom prst="rect">
          <a:avLst/>
        </a:prstGeom>
      </xdr:spPr>
    </xdr:pic>
    <xdr:clientData/>
  </xdr:twoCellAnchor>
  <xdr:twoCellAnchor editAs="oneCell">
    <xdr:from>
      <xdr:col>5</xdr:col>
      <xdr:colOff>466725</xdr:colOff>
      <xdr:row>6</xdr:row>
      <xdr:rowOff>114300</xdr:rowOff>
    </xdr:from>
    <xdr:to>
      <xdr:col>5</xdr:col>
      <xdr:colOff>1435100</xdr:colOff>
      <xdr:row>6</xdr:row>
      <xdr:rowOff>1496842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360C1CC-0A72-5CEE-B83D-13560517D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67225" y="9163050"/>
          <a:ext cx="968375" cy="1382542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419101</xdr:colOff>
      <xdr:row>2</xdr:row>
      <xdr:rowOff>95252</xdr:rowOff>
    </xdr:from>
    <xdr:to>
      <xdr:col>5</xdr:col>
      <xdr:colOff>1435100</xdr:colOff>
      <xdr:row>2</xdr:row>
      <xdr:rowOff>1206664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0AFECBCC-03DB-61D1-2BF8-08F3BFE17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19601" y="1543052"/>
          <a:ext cx="1015999" cy="1111412"/>
        </a:xfrm>
        <a:prstGeom prst="rect">
          <a:avLst/>
        </a:prstGeom>
      </xdr:spPr>
    </xdr:pic>
    <xdr:clientData/>
  </xdr:twoCellAnchor>
  <xdr:twoCellAnchor editAs="oneCell">
    <xdr:from>
      <xdr:col>5</xdr:col>
      <xdr:colOff>504826</xdr:colOff>
      <xdr:row>7</xdr:row>
      <xdr:rowOff>76200</xdr:rowOff>
    </xdr:from>
    <xdr:to>
      <xdr:col>5</xdr:col>
      <xdr:colOff>1381126</xdr:colOff>
      <xdr:row>7</xdr:row>
      <xdr:rowOff>1236121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BF58630-869F-252D-B888-5CCD6C8EA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05326" y="10810875"/>
          <a:ext cx="876300" cy="1159921"/>
        </a:xfrm>
        <a:prstGeom prst="rect">
          <a:avLst/>
        </a:prstGeom>
      </xdr:spPr>
    </xdr:pic>
    <xdr:clientData/>
  </xdr:twoCellAnchor>
  <xdr:twoCellAnchor editAs="oneCell">
    <xdr:from>
      <xdr:col>5</xdr:col>
      <xdr:colOff>485775</xdr:colOff>
      <xdr:row>8</xdr:row>
      <xdr:rowOff>38100</xdr:rowOff>
    </xdr:from>
    <xdr:to>
      <xdr:col>5</xdr:col>
      <xdr:colOff>1387475</xdr:colOff>
      <xdr:row>8</xdr:row>
      <xdr:rowOff>1248144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97E746D5-1B0F-AD80-6326-11BC29741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486275" y="12039600"/>
          <a:ext cx="901700" cy="1206869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9</xdr:row>
      <xdr:rowOff>123825</xdr:rowOff>
    </xdr:from>
    <xdr:to>
      <xdr:col>5</xdr:col>
      <xdr:colOff>1425575</xdr:colOff>
      <xdr:row>9</xdr:row>
      <xdr:rowOff>1210154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8699B449-5D37-6858-2FBB-A0E872059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448175" y="13392150"/>
          <a:ext cx="977900" cy="1086329"/>
        </a:xfrm>
        <a:prstGeom prst="rect">
          <a:avLst/>
        </a:prstGeom>
      </xdr:spPr>
    </xdr:pic>
    <xdr:clientData/>
  </xdr:twoCellAnchor>
  <xdr:twoCellAnchor editAs="oneCell">
    <xdr:from>
      <xdr:col>5</xdr:col>
      <xdr:colOff>482601</xdr:colOff>
      <xdr:row>4</xdr:row>
      <xdr:rowOff>127000</xdr:rowOff>
    </xdr:from>
    <xdr:to>
      <xdr:col>5</xdr:col>
      <xdr:colOff>1371600</xdr:colOff>
      <xdr:row>4</xdr:row>
      <xdr:rowOff>1171527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3F3611-4E59-050A-0401-A5B1761DC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89451" y="5391150"/>
          <a:ext cx="888999" cy="105087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showGridLines="0" tabSelected="1" workbookViewId="0">
      <selection activeCell="N7" sqref="N7"/>
    </sheetView>
  </sheetViews>
  <sheetFormatPr baseColWidth="10" defaultRowHeight="14.5" x14ac:dyDescent="0.35"/>
  <cols>
    <col min="1" max="1" width="3.1796875" bestFit="1" customWidth="1"/>
    <col min="2" max="2" width="10.90625" style="8"/>
    <col min="4" max="4" width="21.453125" bestFit="1" customWidth="1"/>
    <col min="6" max="6" width="28.54296875" customWidth="1"/>
    <col min="7" max="7" width="12.54296875" bestFit="1" customWidth="1"/>
    <col min="8" max="8" width="11.54296875" bestFit="1" customWidth="1"/>
    <col min="9" max="9" width="12.54296875" bestFit="1" customWidth="1"/>
    <col min="10" max="10" width="12.54296875" customWidth="1"/>
    <col min="11" max="11" width="18" style="8" bestFit="1" customWidth="1"/>
    <col min="12" max="12" width="27.08984375" style="8" customWidth="1"/>
    <col min="16" max="16" width="12.7265625" bestFit="1" customWidth="1"/>
  </cols>
  <sheetData>
    <row r="1" spans="1:15" x14ac:dyDescent="0.35">
      <c r="A1" s="1" t="s">
        <v>0</v>
      </c>
      <c r="B1" s="1" t="s">
        <v>1</v>
      </c>
      <c r="C1" s="1" t="s">
        <v>7</v>
      </c>
      <c r="D1" s="1" t="s">
        <v>9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13</v>
      </c>
      <c r="J1" s="1" t="s">
        <v>6</v>
      </c>
      <c r="K1" s="1" t="s">
        <v>10</v>
      </c>
      <c r="L1" s="1" t="s">
        <v>15</v>
      </c>
    </row>
    <row r="2" spans="1:15" ht="100" customHeight="1" x14ac:dyDescent="0.35">
      <c r="A2" s="3">
        <v>1</v>
      </c>
      <c r="B2" s="5" t="s">
        <v>18</v>
      </c>
      <c r="C2" s="2" t="s">
        <v>8</v>
      </c>
      <c r="D2" s="13" t="s">
        <v>19</v>
      </c>
      <c r="E2" s="2">
        <v>1</v>
      </c>
      <c r="F2" s="3"/>
      <c r="G2" s="4">
        <v>35100</v>
      </c>
      <c r="H2" s="4">
        <f>G2*19%</f>
        <v>6669</v>
      </c>
      <c r="I2" s="4">
        <f>G2+H2</f>
        <v>41769</v>
      </c>
      <c r="J2" s="15">
        <f>I2*E2</f>
        <v>41769</v>
      </c>
      <c r="K2" s="2" t="s">
        <v>20</v>
      </c>
      <c r="L2" s="3" t="s">
        <v>16</v>
      </c>
    </row>
    <row r="3" spans="1:15" ht="100" customHeight="1" x14ac:dyDescent="0.35">
      <c r="A3" s="3">
        <v>2</v>
      </c>
      <c r="B3" s="2" t="s">
        <v>30</v>
      </c>
      <c r="C3" s="2" t="s">
        <v>8</v>
      </c>
      <c r="D3" s="13" t="s">
        <v>38</v>
      </c>
      <c r="E3" s="2">
        <v>1</v>
      </c>
      <c r="F3" s="3"/>
      <c r="G3" s="4">
        <v>114900</v>
      </c>
      <c r="H3" s="4">
        <f t="shared" ref="H3:H7" si="0">G3*19%</f>
        <v>21831</v>
      </c>
      <c r="I3" s="4">
        <f t="shared" ref="I3:I7" si="1">G3+H3</f>
        <v>136731</v>
      </c>
      <c r="J3" s="15">
        <f>I3*E3</f>
        <v>136731</v>
      </c>
      <c r="K3" s="3" t="s">
        <v>12</v>
      </c>
      <c r="L3" s="3" t="s">
        <v>17</v>
      </c>
    </row>
    <row r="4" spans="1:15" ht="100" customHeight="1" x14ac:dyDescent="0.35">
      <c r="A4" s="3">
        <v>3</v>
      </c>
      <c r="B4" s="5" t="s">
        <v>22</v>
      </c>
      <c r="C4" s="2" t="s">
        <v>8</v>
      </c>
      <c r="D4" s="6" t="s">
        <v>23</v>
      </c>
      <c r="E4" s="2">
        <v>1</v>
      </c>
      <c r="F4" s="3"/>
      <c r="G4" s="4">
        <v>29300</v>
      </c>
      <c r="H4" s="4">
        <f t="shared" si="0"/>
        <v>5567</v>
      </c>
      <c r="I4" s="4">
        <f t="shared" si="1"/>
        <v>34867</v>
      </c>
      <c r="J4" s="15">
        <f t="shared" ref="J4:J7" si="2">I4*E4</f>
        <v>34867</v>
      </c>
      <c r="K4" s="3" t="s">
        <v>21</v>
      </c>
      <c r="L4" s="2" t="s">
        <v>37</v>
      </c>
    </row>
    <row r="5" spans="1:15" ht="100" customHeight="1" x14ac:dyDescent="0.35">
      <c r="A5" s="3">
        <v>4</v>
      </c>
      <c r="B5" s="5" t="s">
        <v>39</v>
      </c>
      <c r="C5" s="2" t="s">
        <v>40</v>
      </c>
      <c r="D5" s="6" t="s">
        <v>41</v>
      </c>
      <c r="E5" s="2">
        <v>1</v>
      </c>
      <c r="F5" s="3"/>
      <c r="G5" s="4">
        <v>191500</v>
      </c>
      <c r="H5" s="4">
        <f t="shared" si="0"/>
        <v>36385</v>
      </c>
      <c r="I5" s="4">
        <f t="shared" si="1"/>
        <v>227885</v>
      </c>
      <c r="J5" s="15">
        <f t="shared" si="2"/>
        <v>227885</v>
      </c>
      <c r="K5" s="3" t="s">
        <v>21</v>
      </c>
      <c r="L5" s="2" t="s">
        <v>37</v>
      </c>
      <c r="O5" s="16"/>
    </row>
    <row r="6" spans="1:15" ht="100" customHeight="1" x14ac:dyDescent="0.35">
      <c r="A6" s="3">
        <v>5</v>
      </c>
      <c r="B6" s="2" t="s">
        <v>25</v>
      </c>
      <c r="C6" s="3" t="s">
        <v>8</v>
      </c>
      <c r="D6" s="3" t="s">
        <v>24</v>
      </c>
      <c r="E6" s="3">
        <v>1</v>
      </c>
      <c r="F6" s="7" t="e" vm="1">
        <v>#VALUE!</v>
      </c>
      <c r="G6" s="9">
        <v>111000</v>
      </c>
      <c r="H6" s="9">
        <f t="shared" si="0"/>
        <v>21090</v>
      </c>
      <c r="I6" s="9">
        <f t="shared" si="1"/>
        <v>132090</v>
      </c>
      <c r="J6" s="15">
        <f t="shared" si="2"/>
        <v>132090</v>
      </c>
      <c r="K6" s="3" t="s">
        <v>26</v>
      </c>
      <c r="L6" s="2" t="s">
        <v>42</v>
      </c>
    </row>
    <row r="7" spans="1:15" ht="133" customHeight="1" x14ac:dyDescent="0.35">
      <c r="A7" s="3">
        <v>6</v>
      </c>
      <c r="B7" s="2" t="s">
        <v>28</v>
      </c>
      <c r="C7" s="2" t="s">
        <v>8</v>
      </c>
      <c r="D7" s="2" t="s">
        <v>27</v>
      </c>
      <c r="E7" s="3">
        <v>1</v>
      </c>
      <c r="F7" s="7"/>
      <c r="G7" s="9">
        <v>178800</v>
      </c>
      <c r="H7" s="9">
        <f t="shared" si="0"/>
        <v>33972</v>
      </c>
      <c r="I7" s="9">
        <f t="shared" si="1"/>
        <v>212772</v>
      </c>
      <c r="J7" s="15">
        <f t="shared" si="2"/>
        <v>212772</v>
      </c>
      <c r="K7" s="3" t="s">
        <v>29</v>
      </c>
      <c r="L7" s="2" t="s">
        <v>37</v>
      </c>
    </row>
    <row r="8" spans="1:15" ht="100" customHeight="1" x14ac:dyDescent="0.35">
      <c r="A8" s="3">
        <v>7</v>
      </c>
      <c r="B8" s="2" t="s">
        <v>32</v>
      </c>
      <c r="C8" s="2" t="s">
        <v>8</v>
      </c>
      <c r="D8" s="2" t="s">
        <v>31</v>
      </c>
      <c r="E8" s="2">
        <v>1</v>
      </c>
      <c r="F8" s="3"/>
      <c r="G8" s="4">
        <v>178800</v>
      </c>
      <c r="H8" s="9">
        <f>G8*19%</f>
        <v>33972</v>
      </c>
      <c r="I8" s="9">
        <f t="shared" ref="I8:I10" si="3">G8+H8</f>
        <v>212772</v>
      </c>
      <c r="J8" s="15">
        <f>I8*E8</f>
        <v>212772</v>
      </c>
      <c r="K8" s="3" t="s">
        <v>34</v>
      </c>
      <c r="L8" s="2" t="s">
        <v>43</v>
      </c>
    </row>
    <row r="9" spans="1:15" ht="100" customHeight="1" x14ac:dyDescent="0.35">
      <c r="A9" s="3">
        <v>8</v>
      </c>
      <c r="B9" s="2" t="s">
        <v>14</v>
      </c>
      <c r="C9" s="2" t="s">
        <v>8</v>
      </c>
      <c r="D9" s="14" t="s">
        <v>33</v>
      </c>
      <c r="E9" s="2">
        <v>1</v>
      </c>
      <c r="F9" s="3"/>
      <c r="G9" s="4">
        <v>146800</v>
      </c>
      <c r="H9" s="4">
        <f>G9*19%</f>
        <v>27892</v>
      </c>
      <c r="I9" s="4">
        <f t="shared" si="3"/>
        <v>174692</v>
      </c>
      <c r="J9" s="15">
        <f>I9*E9</f>
        <v>174692</v>
      </c>
      <c r="K9" s="3" t="s">
        <v>34</v>
      </c>
      <c r="L9" s="2" t="s">
        <v>43</v>
      </c>
    </row>
    <row r="10" spans="1:15" ht="100" customHeight="1" x14ac:dyDescent="0.35">
      <c r="A10" s="3">
        <v>9</v>
      </c>
      <c r="B10" s="2" t="s">
        <v>11</v>
      </c>
      <c r="C10" s="2" t="s">
        <v>35</v>
      </c>
      <c r="D10" s="6" t="s">
        <v>36</v>
      </c>
      <c r="E10" s="2">
        <v>1</v>
      </c>
      <c r="F10" s="3"/>
      <c r="G10" s="4">
        <v>166000</v>
      </c>
      <c r="H10" s="4">
        <f>G10*19%</f>
        <v>31540</v>
      </c>
      <c r="I10" s="4">
        <f t="shared" si="3"/>
        <v>197540</v>
      </c>
      <c r="J10" s="15">
        <f>I10*E10</f>
        <v>197540</v>
      </c>
      <c r="K10" s="3" t="s">
        <v>34</v>
      </c>
      <c r="L10" s="2" t="s">
        <v>43</v>
      </c>
    </row>
    <row r="11" spans="1:15" x14ac:dyDescent="0.35">
      <c r="F11" s="10" t="s">
        <v>6</v>
      </c>
      <c r="G11" s="11">
        <f>SUM(G2:G10)</f>
        <v>1152200</v>
      </c>
      <c r="H11" s="11">
        <f>SUM(H2:H10)</f>
        <v>218918</v>
      </c>
      <c r="I11" s="11">
        <f>SUM(I2:I10)</f>
        <v>1371118</v>
      </c>
      <c r="J11" s="12">
        <f>SUM(J2:J10)</f>
        <v>1371118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TOTTO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2021-12-21T18:13:01Z</dcterms:created>
  <dcterms:modified xsi:type="dcterms:W3CDTF">2024-04-09T18:19:50Z</dcterms:modified>
</cp:coreProperties>
</file>